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sultat" sheetId="1" r:id="rId1"/>
  </sheets>
  <definedNames>
    <definedName name="_xlnm.Print_Area" localSheetId="0">'Resultat'!$A$1:$I$43</definedName>
    <definedName name="_xlnm.Print_Area" localSheetId="0">'Resultat'!$A$1:$I$43</definedName>
  </definedNames>
  <calcPr fullCalcOnLoad="1"/>
</workbook>
</file>

<file path=xl/sharedStrings.xml><?xml version="1.0" encoding="utf-8"?>
<sst xmlns="http://schemas.openxmlformats.org/spreadsheetml/2006/main" count="20" uniqueCount="20">
  <si>
    <t>LIEUX DE VOTE</t>
  </si>
  <si>
    <t>Bureaux</t>
  </si>
  <si>
    <t xml:space="preserve">INSCRITS </t>
  </si>
  <si>
    <t>VOTANTS</t>
  </si>
  <si>
    <t>BLANCS</t>
  </si>
  <si>
    <t>NULS</t>
  </si>
  <si>
    <t>EXPRIMÉS</t>
  </si>
  <si>
    <t>E. MACRON</t>
  </si>
  <si>
    <t>M. LE PEN</t>
  </si>
  <si>
    <t>abstention</t>
  </si>
  <si>
    <t>MAIRIE</t>
  </si>
  <si>
    <t>RPA. CROIZAT</t>
  </si>
  <si>
    <t>FERRY-JAURES</t>
  </si>
  <si>
    <t>AMPERE</t>
  </si>
  <si>
    <t>LANGEVIN</t>
  </si>
  <si>
    <t>JOLIOT-CURIE</t>
  </si>
  <si>
    <t>DURUY</t>
  </si>
  <si>
    <t>WALLON</t>
  </si>
  <si>
    <t>MACE</t>
  </si>
  <si>
    <t>TOTAL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</si>
</sst>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%"/>
    <numFmt numFmtId="167" formatCode="0.00%"/>
  </numFmts>
  <fonts count="12">
    <font>
      <sz val="10"/>
      <name val="Arial"/>
      <family val="2"/>
    </font>
    <font>
      <b/>
      <sz val="10"/>
      <name val="Verdana"/>
      <family val="2"/>
    </font>
    <font>
      <b/>
      <sz val="13"/>
      <name val="Verdana"/>
      <family val="2"/>
    </font>
    <font>
      <b/>
      <sz val="9"/>
      <name val="Verdana"/>
      <family val="2"/>
    </font>
    <font>
      <b/>
      <sz val="12"/>
      <name val="Verdana"/>
      <family val="2"/>
    </font>
    <font>
      <b/>
      <sz val="9"/>
      <name val="Arial"/>
      <family val="2"/>
    </font>
    <font>
      <b/>
      <sz val="16"/>
      <name val="Arial"/>
      <family val="2"/>
    </font>
    <font>
      <sz val="10"/>
      <name val="Verdana"/>
      <family val="2"/>
    </font>
    <font>
      <sz val="12"/>
      <name val="Arial"/>
      <family val="2"/>
    </font>
    <font>
      <sz val="10"/>
      <name val="comic"/>
      <family val="5"/>
    </font>
    <font>
      <sz val="16"/>
      <color indexed="8"/>
      <name val="Verdana"/>
      <family val="2"/>
    </font>
    <font>
      <b/>
      <sz val="9.2"/>
      <color indexed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thick">
        <color indexed="16"/>
      </left>
      <right style="thin">
        <color indexed="16"/>
      </right>
      <top style="thick">
        <color indexed="16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ck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 style="thick">
        <color indexed="16"/>
      </left>
      <right>
        <color indexed="63"/>
      </right>
      <top style="thick">
        <color indexed="16"/>
      </top>
      <bottom style="thin">
        <color indexed="16"/>
      </bottom>
    </border>
    <border>
      <left style="medium">
        <color indexed="16"/>
      </left>
      <right style="thick">
        <color indexed="16"/>
      </right>
      <top style="thick">
        <color indexed="16"/>
      </top>
      <bottom style="thin">
        <color indexed="16"/>
      </bottom>
    </border>
    <border>
      <left style="thick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ck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 style="medium">
        <color indexed="16"/>
      </left>
      <right style="thick">
        <color indexed="16"/>
      </right>
      <top style="thin">
        <color indexed="16"/>
      </top>
      <bottom style="thin">
        <color indexed="16"/>
      </bottom>
    </border>
    <border>
      <left style="thick">
        <color indexed="16"/>
      </left>
      <right style="thin">
        <color indexed="16"/>
      </right>
      <top style="thin">
        <color indexed="16"/>
      </top>
      <bottom>
        <color indexed="63"/>
      </bottom>
    </border>
    <border>
      <left style="thin">
        <color indexed="16"/>
      </left>
      <right style="thin">
        <color indexed="16"/>
      </right>
      <top style="thin">
        <color indexed="16"/>
      </top>
      <bottom>
        <color indexed="63"/>
      </bottom>
    </border>
    <border>
      <left style="thick">
        <color indexed="16"/>
      </left>
      <right>
        <color indexed="63"/>
      </right>
      <top style="thin">
        <color indexed="16"/>
      </top>
      <bottom>
        <color indexed="63"/>
      </bottom>
    </border>
    <border>
      <left style="medium">
        <color indexed="16"/>
      </left>
      <right style="thick">
        <color indexed="16"/>
      </right>
      <top style="thin">
        <color indexed="16"/>
      </top>
      <bottom style="thick">
        <color indexed="16"/>
      </bottom>
    </border>
    <border>
      <left style="thick">
        <color indexed="16"/>
      </left>
      <right style="thin">
        <color indexed="16"/>
      </right>
      <top style="thick">
        <color indexed="16"/>
      </top>
      <bottom style="thick">
        <color indexed="16"/>
      </bottom>
    </border>
    <border>
      <left style="thin">
        <color indexed="16"/>
      </left>
      <right style="thin">
        <color indexed="16"/>
      </right>
      <top style="thick">
        <color indexed="16"/>
      </top>
      <bottom style="thick">
        <color indexed="16"/>
      </bottom>
    </border>
    <border>
      <left style="thin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  <border>
      <left>
        <color indexed="63"/>
      </left>
      <right style="thick">
        <color indexed="16"/>
      </right>
      <top style="thick">
        <color indexed="16"/>
      </top>
      <bottom style="thick">
        <color indexed="16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>
      <alignment/>
      <protection/>
    </xf>
    <xf numFmtId="164" fontId="0" fillId="0" borderId="0">
      <alignment/>
      <protection/>
    </xf>
  </cellStyleXfs>
  <cellXfs count="52">
    <xf numFmtId="164" fontId="0" fillId="0" borderId="0" xfId="0" applyAlignment="1">
      <alignment/>
    </xf>
    <xf numFmtId="164" fontId="0" fillId="0" borderId="0" xfId="20" applyAlignment="1">
      <alignment horizontal="center" vertical="center"/>
      <protection/>
    </xf>
    <xf numFmtId="164" fontId="0" fillId="0" borderId="0" xfId="20">
      <alignment/>
      <protection/>
    </xf>
    <xf numFmtId="164" fontId="0" fillId="0" borderId="0" xfId="20" applyAlignment="1">
      <alignment horizontal="center"/>
      <protection/>
    </xf>
    <xf numFmtId="164" fontId="1" fillId="0" borderId="0" xfId="20" applyFont="1" applyAlignment="1">
      <alignment horizontal="center" vertical="center"/>
      <protection/>
    </xf>
    <xf numFmtId="164" fontId="0" fillId="0" borderId="1" xfId="20" applyBorder="1" applyAlignment="1">
      <alignment horizontal="center" vertical="center"/>
      <protection/>
    </xf>
    <xf numFmtId="164" fontId="2" fillId="0" borderId="1" xfId="20" applyFont="1" applyBorder="1" applyAlignment="1">
      <alignment horizontal="center"/>
      <protection/>
    </xf>
    <xf numFmtId="164" fontId="3" fillId="0" borderId="1" xfId="20" applyFont="1" applyBorder="1" applyAlignment="1">
      <alignment horizontal="center" vertical="center"/>
      <protection/>
    </xf>
    <xf numFmtId="164" fontId="1" fillId="0" borderId="1" xfId="20" applyFont="1" applyBorder="1" applyAlignment="1">
      <alignment horizontal="center" vertical="center" textRotation="255"/>
      <protection/>
    </xf>
    <xf numFmtId="164" fontId="4" fillId="0" borderId="1" xfId="20" applyFont="1" applyBorder="1" applyAlignment="1">
      <alignment horizontal="center" vertical="center" wrapText="1"/>
      <protection/>
    </xf>
    <xf numFmtId="164" fontId="5" fillId="0" borderId="0" xfId="20" applyFont="1" applyBorder="1" applyAlignment="1">
      <alignment horizontal="center" textRotation="70"/>
      <protection/>
    </xf>
    <xf numFmtId="164" fontId="3" fillId="0" borderId="0" xfId="20" applyFont="1" applyAlignment="1">
      <alignment horizontal="center" vertical="center" textRotation="70"/>
      <protection/>
    </xf>
    <xf numFmtId="164" fontId="6" fillId="0" borderId="0" xfId="20" applyFont="1" applyAlignment="1">
      <alignment textRotation="70"/>
      <protection/>
    </xf>
    <xf numFmtId="164" fontId="5" fillId="0" borderId="0" xfId="20" applyFont="1" applyAlignment="1">
      <alignment textRotation="70"/>
      <protection/>
    </xf>
    <xf numFmtId="164" fontId="1" fillId="2" borderId="2" xfId="20" applyFont="1" applyFill="1" applyBorder="1" applyAlignment="1">
      <alignment horizontal="center" vertical="center"/>
      <protection/>
    </xf>
    <xf numFmtId="164" fontId="7" fillId="2" borderId="3" xfId="20" applyFont="1" applyFill="1" applyBorder="1" applyAlignment="1">
      <alignment horizontal="center" vertical="center"/>
      <protection/>
    </xf>
    <xf numFmtId="164" fontId="1" fillId="2" borderId="3" xfId="20" applyFont="1" applyFill="1" applyBorder="1" applyAlignment="1">
      <alignment vertical="center" shrinkToFit="1"/>
      <protection/>
    </xf>
    <xf numFmtId="164" fontId="1" fillId="2" borderId="3" xfId="20" applyFont="1" applyFill="1" applyBorder="1" applyAlignment="1">
      <alignment vertical="center"/>
      <protection/>
    </xf>
    <xf numFmtId="164" fontId="1" fillId="2" borderId="4" xfId="20" applyFont="1" applyFill="1" applyBorder="1" applyAlignment="1">
      <alignment vertical="center"/>
      <protection/>
    </xf>
    <xf numFmtId="164" fontId="1" fillId="2" borderId="5" xfId="20" applyFont="1" applyFill="1" applyBorder="1" applyAlignment="1">
      <alignment horizontal="center" vertical="center"/>
      <protection/>
    </xf>
    <xf numFmtId="164" fontId="1" fillId="2" borderId="6" xfId="20" applyFont="1" applyFill="1" applyBorder="1" applyAlignment="1">
      <alignment horizontal="center" vertical="center"/>
      <protection/>
    </xf>
    <xf numFmtId="164" fontId="0" fillId="2" borderId="0" xfId="20" applyFill="1" applyAlignment="1">
      <alignment horizontal="center"/>
      <protection/>
    </xf>
    <xf numFmtId="164" fontId="1" fillId="2" borderId="0" xfId="20" applyFont="1" applyFill="1" applyAlignment="1">
      <alignment horizontal="center" vertical="center"/>
      <protection/>
    </xf>
    <xf numFmtId="164" fontId="8" fillId="0" borderId="0" xfId="20" applyFont="1" applyFill="1">
      <alignment/>
      <protection/>
    </xf>
    <xf numFmtId="164" fontId="0" fillId="0" borderId="0" xfId="20" applyFill="1">
      <alignment/>
      <protection/>
    </xf>
    <xf numFmtId="164" fontId="1" fillId="3" borderId="7" xfId="20" applyFont="1" applyFill="1" applyBorder="1" applyAlignment="1">
      <alignment horizontal="center" vertical="center"/>
      <protection/>
    </xf>
    <xf numFmtId="164" fontId="7" fillId="3" borderId="8" xfId="20" applyFont="1" applyFill="1" applyBorder="1" applyAlignment="1">
      <alignment horizontal="center" vertical="center"/>
      <protection/>
    </xf>
    <xf numFmtId="164" fontId="1" fillId="3" borderId="8" xfId="20" applyFont="1" applyFill="1" applyBorder="1" applyAlignment="1">
      <alignment vertical="center"/>
      <protection/>
    </xf>
    <xf numFmtId="164" fontId="1" fillId="4" borderId="4" xfId="20" applyFont="1" applyFill="1" applyBorder="1" applyAlignment="1">
      <alignment vertical="center"/>
      <protection/>
    </xf>
    <xf numFmtId="164" fontId="1" fillId="3" borderId="9" xfId="20" applyFont="1" applyFill="1" applyBorder="1" applyAlignment="1">
      <alignment horizontal="center" vertical="center"/>
      <protection/>
    </xf>
    <xf numFmtId="164" fontId="1" fillId="3" borderId="10" xfId="20" applyFont="1" applyFill="1" applyBorder="1" applyAlignment="1">
      <alignment horizontal="center" vertical="center"/>
      <protection/>
    </xf>
    <xf numFmtId="164" fontId="1" fillId="2" borderId="7" xfId="20" applyFont="1" applyFill="1" applyBorder="1" applyAlignment="1">
      <alignment horizontal="center" vertical="center"/>
      <protection/>
    </xf>
    <xf numFmtId="164" fontId="7" fillId="2" borderId="8" xfId="20" applyFont="1" applyFill="1" applyBorder="1" applyAlignment="1">
      <alignment horizontal="center" vertical="center"/>
      <protection/>
    </xf>
    <xf numFmtId="164" fontId="1" fillId="2" borderId="8" xfId="20" applyFont="1" applyFill="1" applyBorder="1" applyAlignment="1">
      <alignment vertical="center"/>
      <protection/>
    </xf>
    <xf numFmtId="164" fontId="1" fillId="2" borderId="9" xfId="20" applyFont="1" applyFill="1" applyBorder="1" applyAlignment="1">
      <alignment horizontal="center" vertical="center"/>
      <protection/>
    </xf>
    <xf numFmtId="164" fontId="1" fillId="2" borderId="10" xfId="20" applyFont="1" applyFill="1" applyBorder="1" applyAlignment="1">
      <alignment horizontal="center" vertical="center"/>
      <protection/>
    </xf>
    <xf numFmtId="164" fontId="7" fillId="2" borderId="7" xfId="20" applyFont="1" applyFill="1" applyBorder="1" applyAlignment="1">
      <alignment horizontal="center" vertical="center"/>
      <protection/>
    </xf>
    <xf numFmtId="164" fontId="7" fillId="3" borderId="7" xfId="20" applyFont="1" applyFill="1" applyBorder="1" applyAlignment="1">
      <alignment horizontal="center" vertical="center"/>
      <protection/>
    </xf>
    <xf numFmtId="164" fontId="7" fillId="2" borderId="11" xfId="20" applyFont="1" applyFill="1" applyBorder="1" applyAlignment="1">
      <alignment horizontal="center" vertical="center"/>
      <protection/>
    </xf>
    <xf numFmtId="164" fontId="7" fillId="2" borderId="12" xfId="20" applyFont="1" applyFill="1" applyBorder="1" applyAlignment="1">
      <alignment horizontal="center" vertical="center"/>
      <protection/>
    </xf>
    <xf numFmtId="164" fontId="1" fillId="2" borderId="12" xfId="20" applyFont="1" applyFill="1" applyBorder="1" applyAlignment="1">
      <alignment vertical="center"/>
      <protection/>
    </xf>
    <xf numFmtId="164" fontId="1" fillId="2" borderId="13" xfId="20" applyFont="1" applyFill="1" applyBorder="1" applyAlignment="1">
      <alignment horizontal="center" vertical="center"/>
      <protection/>
    </xf>
    <xf numFmtId="164" fontId="1" fillId="2" borderId="14" xfId="20" applyFont="1" applyFill="1" applyBorder="1" applyAlignment="1">
      <alignment horizontal="center" vertical="center"/>
      <protection/>
    </xf>
    <xf numFmtId="164" fontId="1" fillId="0" borderId="15" xfId="20" applyFont="1" applyBorder="1" applyAlignment="1">
      <alignment horizontal="center" vertical="center"/>
      <protection/>
    </xf>
    <xf numFmtId="164" fontId="7" fillId="0" borderId="16" xfId="20" applyFont="1" applyBorder="1" applyAlignment="1">
      <alignment horizontal="center" vertical="center"/>
      <protection/>
    </xf>
    <xf numFmtId="164" fontId="1" fillId="0" borderId="16" xfId="20" applyFont="1" applyBorder="1" applyAlignment="1">
      <alignment vertical="center"/>
      <protection/>
    </xf>
    <xf numFmtId="164" fontId="1" fillId="0" borderId="17" xfId="20" applyFont="1" applyBorder="1" applyAlignment="1">
      <alignment vertical="center"/>
      <protection/>
    </xf>
    <xf numFmtId="164" fontId="1" fillId="0" borderId="16" xfId="20" applyFont="1" applyBorder="1" applyAlignment="1">
      <alignment horizontal="center" vertical="center"/>
      <protection/>
    </xf>
    <xf numFmtId="164" fontId="1" fillId="0" borderId="18" xfId="20" applyFont="1" applyBorder="1" applyAlignment="1">
      <alignment horizontal="center" vertical="center"/>
      <protection/>
    </xf>
    <xf numFmtId="164" fontId="9" fillId="0" borderId="0" xfId="20" applyFont="1" applyAlignment="1">
      <alignment horizontal="center" vertical="center"/>
      <protection/>
    </xf>
    <xf numFmtId="164" fontId="9" fillId="0" borderId="0" xfId="20" applyFont="1">
      <alignment/>
      <protection/>
    </xf>
    <xf numFmtId="167" fontId="7" fillId="0" borderId="0" xfId="19" applyNumberFormat="1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dxfs count="2">
    <dxf>
      <fill>
        <patternFill patternType="solid">
          <fgColor rgb="FF993300"/>
          <bgColor rgb="FFFF0000"/>
        </patternFill>
      </fill>
      <border/>
    </dxf>
    <dxf>
      <fill>
        <patternFill patternType="solid">
          <fgColor rgb="FFBFBFBF"/>
          <bgColor rgb="FF92D05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48A54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558ED5"/>
      <rgbColor rgb="0033CCCC"/>
      <rgbColor rgb="0092D05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125"/>
          <c:y val="0.15575"/>
          <c:w val="0.50025"/>
          <c:h val="0.77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48A54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  <c:separator>;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  <c:separator>;</c:separator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;</c:separator>
          </c:dLbls>
          <c:cat>
            <c:strRef>
              <c:f>Resultat!$H$2:$I$2</c:f>
              <c:strCache/>
            </c:strRef>
          </c:cat>
          <c:val>
            <c:numRef>
              <c:f>Resultat!$H$22:$I$22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1114425</xdr:colOff>
      <xdr:row>26</xdr:row>
      <xdr:rowOff>152400</xdr:rowOff>
    </xdr:from>
    <xdr:to>
      <xdr:col>10</xdr:col>
      <xdr:colOff>47625</xdr:colOff>
      <xdr:row>53</xdr:row>
      <xdr:rowOff>152400</xdr:rowOff>
    </xdr:to>
    <xdr:graphicFrame>
      <xdr:nvGraphicFramePr>
        <xdr:cNvPr id="1" name="Chart 1"/>
        <xdr:cNvGraphicFramePr/>
      </xdr:nvGraphicFramePr>
      <xdr:xfrm>
        <a:off x="1114425" y="8267700"/>
        <a:ext cx="71342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workbookViewId="0" topLeftCell="A1">
      <selection activeCell="I22" sqref="I22"/>
    </sheetView>
  </sheetViews>
  <sheetFormatPr defaultColWidth="10.28125" defaultRowHeight="12.75"/>
  <cols>
    <col min="1" max="1" width="18.8515625" style="1" customWidth="1"/>
    <col min="2" max="2" width="3.7109375" style="2" customWidth="1"/>
    <col min="3" max="3" width="7.8515625" style="2" customWidth="1"/>
    <col min="4" max="5" width="7.421875" style="2" customWidth="1"/>
    <col min="6" max="6" width="6.28125" style="2" customWidth="1"/>
    <col min="7" max="7" width="7.8515625" style="2" customWidth="1"/>
    <col min="8" max="9" width="27.7109375" style="2" customWidth="1"/>
    <col min="10" max="10" width="8.140625" style="3" customWidth="1"/>
    <col min="11" max="11" width="7.7109375" style="4" customWidth="1"/>
    <col min="12" max="16384" width="10.57421875" style="2" customWidth="1"/>
  </cols>
  <sheetData>
    <row r="1" spans="1:9" ht="12.75">
      <c r="A1" s="5"/>
      <c r="B1" s="5"/>
      <c r="C1" s="5"/>
      <c r="D1" s="5"/>
      <c r="E1" s="5"/>
      <c r="F1" s="5"/>
      <c r="G1" s="5"/>
      <c r="H1" s="6"/>
      <c r="I1" s="6"/>
    </row>
    <row r="2" spans="1:12" s="13" customFormat="1" ht="106.5" customHeight="1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9" t="s">
        <v>7</v>
      </c>
      <c r="I2" s="9" t="s">
        <v>8</v>
      </c>
      <c r="J2" s="10"/>
      <c r="K2" s="11"/>
      <c r="L2" s="12" t="s">
        <v>9</v>
      </c>
    </row>
    <row r="3" spans="1:12" s="24" customFormat="1" ht="24" customHeight="1">
      <c r="A3" s="14" t="s">
        <v>10</v>
      </c>
      <c r="B3" s="15">
        <v>1</v>
      </c>
      <c r="C3" s="16">
        <v>1231</v>
      </c>
      <c r="D3" s="17">
        <v>847</v>
      </c>
      <c r="E3" s="17">
        <v>79</v>
      </c>
      <c r="F3" s="17">
        <v>28</v>
      </c>
      <c r="G3" s="18">
        <f>D3-E3-F3</f>
        <v>740</v>
      </c>
      <c r="H3" s="19">
        <v>355</v>
      </c>
      <c r="I3" s="20">
        <v>385</v>
      </c>
      <c r="J3" s="21">
        <f>SUM(H3:I3)</f>
        <v>740</v>
      </c>
      <c r="K3" s="22" t="str">
        <f>IF(G3=J3,"OK","Erreur")</f>
        <v>OK</v>
      </c>
      <c r="L3" s="23">
        <f>C3-D3</f>
        <v>384</v>
      </c>
    </row>
    <row r="4" spans="1:12" s="24" customFormat="1" ht="24" customHeight="1">
      <c r="A4" s="25" t="s">
        <v>11</v>
      </c>
      <c r="B4" s="26">
        <v>2</v>
      </c>
      <c r="C4" s="27">
        <v>1079</v>
      </c>
      <c r="D4" s="27">
        <v>701</v>
      </c>
      <c r="E4" s="27">
        <v>56</v>
      </c>
      <c r="F4" s="27">
        <v>21</v>
      </c>
      <c r="G4" s="28">
        <f>D4-E4-F4</f>
        <v>624</v>
      </c>
      <c r="H4" s="29">
        <v>329</v>
      </c>
      <c r="I4" s="30">
        <v>295</v>
      </c>
      <c r="J4" s="21">
        <f>SUM(H4:I4)</f>
        <v>624</v>
      </c>
      <c r="K4" s="22" t="str">
        <f>IF(G4=J4,"OK","Erreur")</f>
        <v>OK</v>
      </c>
      <c r="L4" s="23">
        <f>C4-D4</f>
        <v>378</v>
      </c>
    </row>
    <row r="5" spans="1:12" s="24" customFormat="1" ht="24" customHeight="1">
      <c r="A5" s="31" t="s">
        <v>12</v>
      </c>
      <c r="B5" s="32">
        <v>3</v>
      </c>
      <c r="C5" s="33">
        <v>1206</v>
      </c>
      <c r="D5" s="33">
        <v>848</v>
      </c>
      <c r="E5" s="33">
        <v>99</v>
      </c>
      <c r="F5" s="33">
        <v>31</v>
      </c>
      <c r="G5" s="18">
        <f>D5-E5-F5</f>
        <v>718</v>
      </c>
      <c r="H5" s="34">
        <v>409</v>
      </c>
      <c r="I5" s="35">
        <v>309</v>
      </c>
      <c r="J5" s="21">
        <f>SUM(H5:I5)</f>
        <v>718</v>
      </c>
      <c r="K5" s="22" t="str">
        <f>IF(G5=J5,"OK","Erreur")</f>
        <v>OK</v>
      </c>
      <c r="L5" s="23">
        <f>C5-D5</f>
        <v>358</v>
      </c>
    </row>
    <row r="6" spans="1:12" s="24" customFormat="1" ht="24" customHeight="1">
      <c r="A6" s="36"/>
      <c r="B6" s="32">
        <v>4</v>
      </c>
      <c r="C6" s="33">
        <v>861</v>
      </c>
      <c r="D6" s="33">
        <v>570</v>
      </c>
      <c r="E6" s="33">
        <v>54</v>
      </c>
      <c r="F6" s="33">
        <v>21</v>
      </c>
      <c r="G6" s="18">
        <f>D6-E6-F6</f>
        <v>495</v>
      </c>
      <c r="H6" s="34">
        <v>262</v>
      </c>
      <c r="I6" s="35">
        <v>233</v>
      </c>
      <c r="J6" s="21">
        <f>SUM(H6:I6)</f>
        <v>495</v>
      </c>
      <c r="K6" s="22" t="str">
        <f>IF(G6=J6,"OK","Erreur")</f>
        <v>OK</v>
      </c>
      <c r="L6" s="23">
        <f>C6-D6</f>
        <v>291</v>
      </c>
    </row>
    <row r="7" spans="1:12" s="24" customFormat="1" ht="24" customHeight="1">
      <c r="A7" s="25" t="s">
        <v>13</v>
      </c>
      <c r="B7" s="26">
        <v>5</v>
      </c>
      <c r="C7" s="27">
        <v>1025</v>
      </c>
      <c r="D7" s="27">
        <v>707</v>
      </c>
      <c r="E7" s="27">
        <v>73</v>
      </c>
      <c r="F7" s="27">
        <v>15</v>
      </c>
      <c r="G7" s="28">
        <f>D7-E7-F7</f>
        <v>619</v>
      </c>
      <c r="H7" s="29">
        <v>288</v>
      </c>
      <c r="I7" s="30">
        <v>331</v>
      </c>
      <c r="J7" s="21">
        <f>SUM(H7:I7)</f>
        <v>619</v>
      </c>
      <c r="K7" s="22" t="str">
        <f>IF(G7=J7,"OK","Erreur")</f>
        <v>OK</v>
      </c>
      <c r="L7" s="23">
        <f>C7-D7</f>
        <v>318</v>
      </c>
    </row>
    <row r="8" spans="1:12" s="24" customFormat="1" ht="24" customHeight="1">
      <c r="A8" s="37"/>
      <c r="B8" s="26">
        <v>6</v>
      </c>
      <c r="C8" s="27">
        <v>1442</v>
      </c>
      <c r="D8" s="27">
        <v>878</v>
      </c>
      <c r="E8" s="27">
        <v>62</v>
      </c>
      <c r="F8" s="27">
        <v>20</v>
      </c>
      <c r="G8" s="28">
        <f>D8-E8-F8</f>
        <v>796</v>
      </c>
      <c r="H8" s="29">
        <v>427</v>
      </c>
      <c r="I8" s="30">
        <v>369</v>
      </c>
      <c r="J8" s="21">
        <f>SUM(H8:I8)</f>
        <v>796</v>
      </c>
      <c r="K8" s="22" t="str">
        <f>IF(G8=J8,"OK","Erreur")</f>
        <v>OK</v>
      </c>
      <c r="L8" s="23">
        <f>C8-D8</f>
        <v>564</v>
      </c>
    </row>
    <row r="9" spans="1:12" s="24" customFormat="1" ht="24" customHeight="1">
      <c r="A9" s="31" t="s">
        <v>14</v>
      </c>
      <c r="B9" s="32">
        <v>7</v>
      </c>
      <c r="C9" s="33">
        <v>826</v>
      </c>
      <c r="D9" s="33">
        <v>548</v>
      </c>
      <c r="E9" s="33">
        <v>35</v>
      </c>
      <c r="F9" s="33">
        <v>17</v>
      </c>
      <c r="G9" s="18">
        <f>D9-E9-F9</f>
        <v>496</v>
      </c>
      <c r="H9" s="34">
        <v>284</v>
      </c>
      <c r="I9" s="35">
        <v>212</v>
      </c>
      <c r="J9" s="21">
        <f>SUM(H9:I9)</f>
        <v>496</v>
      </c>
      <c r="K9" s="22" t="str">
        <f>IF(G9=J9,"OK","Erreur")</f>
        <v>OK</v>
      </c>
      <c r="L9" s="23">
        <f>C9-D9</f>
        <v>278</v>
      </c>
    </row>
    <row r="10" spans="1:12" s="24" customFormat="1" ht="24" customHeight="1">
      <c r="A10" s="31"/>
      <c r="B10" s="32">
        <v>18</v>
      </c>
      <c r="C10" s="33">
        <v>735</v>
      </c>
      <c r="D10" s="33">
        <v>522</v>
      </c>
      <c r="E10" s="33">
        <v>41</v>
      </c>
      <c r="F10" s="33">
        <v>21</v>
      </c>
      <c r="G10" s="18">
        <f>D10-E10-F10</f>
        <v>460</v>
      </c>
      <c r="H10" s="34">
        <v>297</v>
      </c>
      <c r="I10" s="35">
        <v>163</v>
      </c>
      <c r="J10" s="21">
        <f>SUM(H10:I10)</f>
        <v>460</v>
      </c>
      <c r="K10" s="22" t="str">
        <f>IF(G10=J10,"OK","Erreur")</f>
        <v>OK</v>
      </c>
      <c r="L10" s="23">
        <f>C10-D10</f>
        <v>213</v>
      </c>
    </row>
    <row r="11" spans="1:12" s="24" customFormat="1" ht="24" customHeight="1">
      <c r="A11" s="36"/>
      <c r="B11" s="32">
        <v>8</v>
      </c>
      <c r="C11" s="33">
        <v>842</v>
      </c>
      <c r="D11" s="33">
        <v>575</v>
      </c>
      <c r="E11" s="33">
        <v>52</v>
      </c>
      <c r="F11" s="33">
        <v>17</v>
      </c>
      <c r="G11" s="18">
        <f>D11-E11-F11</f>
        <v>506</v>
      </c>
      <c r="H11" s="34">
        <v>263</v>
      </c>
      <c r="I11" s="35">
        <v>243</v>
      </c>
      <c r="J11" s="21">
        <f>SUM(H11:I11)</f>
        <v>506</v>
      </c>
      <c r="K11" s="22" t="str">
        <f>IF(G11=J11,"OK","Erreur")</f>
        <v>OK</v>
      </c>
      <c r="L11" s="23">
        <f>C11-D11</f>
        <v>267</v>
      </c>
    </row>
    <row r="12" spans="1:12" s="24" customFormat="1" ht="24" customHeight="1">
      <c r="A12" s="36"/>
      <c r="B12" s="32">
        <v>9</v>
      </c>
      <c r="C12" s="33">
        <v>505</v>
      </c>
      <c r="D12" s="33">
        <v>311</v>
      </c>
      <c r="E12" s="33">
        <v>32</v>
      </c>
      <c r="F12" s="33">
        <v>17</v>
      </c>
      <c r="G12" s="18">
        <f>D12-E12-F12</f>
        <v>262</v>
      </c>
      <c r="H12" s="34">
        <v>118</v>
      </c>
      <c r="I12" s="35">
        <v>144</v>
      </c>
      <c r="J12" s="21">
        <f>SUM(H12:I12)</f>
        <v>262</v>
      </c>
      <c r="K12" s="22" t="str">
        <f>IF(G12=J12,"OK","Erreur")</f>
        <v>OK</v>
      </c>
      <c r="L12" s="23">
        <f>C12-D12</f>
        <v>194</v>
      </c>
    </row>
    <row r="13" spans="1:12" s="24" customFormat="1" ht="24" customHeight="1">
      <c r="A13" s="25" t="s">
        <v>15</v>
      </c>
      <c r="B13" s="26">
        <v>10</v>
      </c>
      <c r="C13" s="27">
        <v>961</v>
      </c>
      <c r="D13" s="27">
        <v>723</v>
      </c>
      <c r="E13" s="27">
        <v>68</v>
      </c>
      <c r="F13" s="27">
        <v>18</v>
      </c>
      <c r="G13" s="28">
        <f>D13-E13-F13</f>
        <v>637</v>
      </c>
      <c r="H13" s="29">
        <v>390</v>
      </c>
      <c r="I13" s="30">
        <v>247</v>
      </c>
      <c r="J13" s="21">
        <f>SUM(H13:I13)</f>
        <v>637</v>
      </c>
      <c r="K13" s="22" t="str">
        <f>IF(G13=J13,"OK","Erreur")</f>
        <v>OK</v>
      </c>
      <c r="L13" s="23">
        <f>C13-D13</f>
        <v>238</v>
      </c>
    </row>
    <row r="14" spans="1:12" s="24" customFormat="1" ht="24" customHeight="1">
      <c r="A14" s="37"/>
      <c r="B14" s="26">
        <v>11</v>
      </c>
      <c r="C14" s="27">
        <v>668</v>
      </c>
      <c r="D14" s="27">
        <v>498</v>
      </c>
      <c r="E14" s="27">
        <v>46</v>
      </c>
      <c r="F14" s="27">
        <v>10</v>
      </c>
      <c r="G14" s="28">
        <f>D14-E14-F14</f>
        <v>442</v>
      </c>
      <c r="H14" s="29">
        <v>288</v>
      </c>
      <c r="I14" s="30">
        <v>154</v>
      </c>
      <c r="J14" s="21">
        <f>SUM(H14:I14)</f>
        <v>442</v>
      </c>
      <c r="K14" s="22" t="str">
        <f>IF(G14=J14,"OK","Erreur")</f>
        <v>OK</v>
      </c>
      <c r="L14" s="23">
        <f>C14-D14</f>
        <v>170</v>
      </c>
    </row>
    <row r="15" spans="1:12" s="24" customFormat="1" ht="24" customHeight="1">
      <c r="A15" s="37"/>
      <c r="B15" s="26">
        <v>12</v>
      </c>
      <c r="C15" s="27">
        <v>797</v>
      </c>
      <c r="D15" s="27">
        <v>536</v>
      </c>
      <c r="E15" s="27">
        <v>50</v>
      </c>
      <c r="F15" s="27">
        <v>9</v>
      </c>
      <c r="G15" s="28">
        <f>D15-E15-F15</f>
        <v>477</v>
      </c>
      <c r="H15" s="29">
        <v>277</v>
      </c>
      <c r="I15" s="30">
        <v>200</v>
      </c>
      <c r="J15" s="21">
        <f>SUM(H15:I15)</f>
        <v>477</v>
      </c>
      <c r="K15" s="22" t="str">
        <f>IF(G15=J15,"OK","Erreur")</f>
        <v>OK</v>
      </c>
      <c r="L15" s="23">
        <f>C15-D15</f>
        <v>261</v>
      </c>
    </row>
    <row r="16" spans="1:12" s="24" customFormat="1" ht="24" customHeight="1">
      <c r="A16" s="37"/>
      <c r="B16" s="26">
        <v>13</v>
      </c>
      <c r="C16" s="27">
        <v>822</v>
      </c>
      <c r="D16" s="27">
        <v>574</v>
      </c>
      <c r="E16" s="27">
        <v>16</v>
      </c>
      <c r="F16" s="27">
        <v>60</v>
      </c>
      <c r="G16" s="28">
        <f>D16-E16-F16</f>
        <v>498</v>
      </c>
      <c r="H16" s="29">
        <v>317</v>
      </c>
      <c r="I16" s="30">
        <v>181</v>
      </c>
      <c r="J16" s="21">
        <f>SUM(H16:I16)</f>
        <v>498</v>
      </c>
      <c r="K16" s="22" t="str">
        <f>IF(G16=J16,"OK","Erreur")</f>
        <v>OK</v>
      </c>
      <c r="L16" s="23">
        <f>C16-D16</f>
        <v>248</v>
      </c>
    </row>
    <row r="17" spans="1:12" s="24" customFormat="1" ht="24" customHeight="1">
      <c r="A17" s="31" t="s">
        <v>16</v>
      </c>
      <c r="B17" s="32">
        <v>14</v>
      </c>
      <c r="C17" s="33">
        <v>1065</v>
      </c>
      <c r="D17" s="33">
        <v>712</v>
      </c>
      <c r="E17" s="33">
        <v>53</v>
      </c>
      <c r="F17" s="33">
        <v>17</v>
      </c>
      <c r="G17" s="18">
        <f>D17-E17-F17</f>
        <v>642</v>
      </c>
      <c r="H17" s="34">
        <v>441</v>
      </c>
      <c r="I17" s="35">
        <v>201</v>
      </c>
      <c r="J17" s="21">
        <f>SUM(H17:I17)</f>
        <v>642</v>
      </c>
      <c r="K17" s="22" t="str">
        <f>IF(G17=J17,"OK","Erreur")</f>
        <v>OK</v>
      </c>
      <c r="L17" s="23">
        <f>C17-D17</f>
        <v>353</v>
      </c>
    </row>
    <row r="18" spans="1:12" s="24" customFormat="1" ht="24" customHeight="1">
      <c r="A18" s="25" t="s">
        <v>17</v>
      </c>
      <c r="B18" s="26">
        <v>15</v>
      </c>
      <c r="C18" s="27">
        <v>969</v>
      </c>
      <c r="D18" s="27">
        <v>432</v>
      </c>
      <c r="E18" s="27">
        <v>14</v>
      </c>
      <c r="F18" s="27">
        <v>8</v>
      </c>
      <c r="G18" s="28">
        <f>D18-E18-F18</f>
        <v>410</v>
      </c>
      <c r="H18" s="29">
        <v>311</v>
      </c>
      <c r="I18" s="30">
        <v>99</v>
      </c>
      <c r="J18" s="21">
        <f>SUM(H18:I18)</f>
        <v>410</v>
      </c>
      <c r="K18" s="22" t="str">
        <f>IF(G18=J18,"OK","Erreur")</f>
        <v>OK</v>
      </c>
      <c r="L18" s="23">
        <f>C18-D18</f>
        <v>537</v>
      </c>
    </row>
    <row r="19" spans="1:12" s="24" customFormat="1" ht="24" customHeight="1">
      <c r="A19" s="31" t="s">
        <v>18</v>
      </c>
      <c r="B19" s="32">
        <v>16</v>
      </c>
      <c r="C19" s="33">
        <v>935</v>
      </c>
      <c r="D19" s="33">
        <v>487</v>
      </c>
      <c r="E19" s="33">
        <v>31</v>
      </c>
      <c r="F19" s="33">
        <v>7</v>
      </c>
      <c r="G19" s="18">
        <f>D19-E19-F19</f>
        <v>449</v>
      </c>
      <c r="H19" s="34">
        <v>361</v>
      </c>
      <c r="I19" s="35">
        <v>88</v>
      </c>
      <c r="J19" s="21">
        <f>SUM(H19:I19)</f>
        <v>449</v>
      </c>
      <c r="K19" s="22" t="str">
        <f>IF(G19=J19,"OK","Erreur")</f>
        <v>OK</v>
      </c>
      <c r="L19" s="23">
        <f>C19-D19</f>
        <v>448</v>
      </c>
    </row>
    <row r="20" spans="1:12" s="24" customFormat="1" ht="24" customHeight="1">
      <c r="A20" s="38"/>
      <c r="B20" s="39">
        <v>17</v>
      </c>
      <c r="C20" s="40">
        <v>880</v>
      </c>
      <c r="D20" s="40">
        <v>578</v>
      </c>
      <c r="E20" s="40">
        <v>43</v>
      </c>
      <c r="F20" s="40">
        <v>17</v>
      </c>
      <c r="G20" s="18">
        <f>D20-E20-F20</f>
        <v>518</v>
      </c>
      <c r="H20" s="41">
        <v>356</v>
      </c>
      <c r="I20" s="42">
        <v>162</v>
      </c>
      <c r="J20" s="21">
        <f>SUM(H20:I20)</f>
        <v>518</v>
      </c>
      <c r="K20" s="22" t="str">
        <f>IF(G20=J20,"OK","Erreur")</f>
        <v>OK</v>
      </c>
      <c r="L20" s="23">
        <f>C20-D20</f>
        <v>302</v>
      </c>
    </row>
    <row r="21" spans="1:11" ht="24" customHeight="1">
      <c r="A21" s="43" t="s">
        <v>19</v>
      </c>
      <c r="B21" s="44"/>
      <c r="C21" s="45">
        <f>SUM(C3:C20)</f>
        <v>16849</v>
      </c>
      <c r="D21" s="45">
        <f>SUM(D3:D20)</f>
        <v>11047</v>
      </c>
      <c r="E21" s="45">
        <f>SUM(E3:E20)</f>
        <v>904</v>
      </c>
      <c r="F21" s="45">
        <f>SUM(F3:F20)</f>
        <v>354</v>
      </c>
      <c r="G21" s="46">
        <f>SUM(G3:G20)</f>
        <v>9789</v>
      </c>
      <c r="H21" s="47">
        <f>SUM(H3:H20)</f>
        <v>5773</v>
      </c>
      <c r="I21" s="48">
        <f>SUM(I3:I20)</f>
        <v>4016</v>
      </c>
      <c r="J21" s="21">
        <f>SUM(H21:I21)</f>
        <v>9789</v>
      </c>
      <c r="K21" s="22" t="str">
        <f>IF(G21=J21,"OK","Erreur")</f>
        <v>OK</v>
      </c>
    </row>
    <row r="22" spans="1:9" ht="12.75">
      <c r="A22" s="49"/>
      <c r="B22" s="50"/>
      <c r="C22" s="50"/>
      <c r="D22" s="50"/>
      <c r="E22" s="50"/>
      <c r="F22" s="50"/>
      <c r="G22" s="50"/>
      <c r="H22" s="51">
        <f>(H21/G21)</f>
        <v>0.5897435897435898</v>
      </c>
      <c r="I22" s="51">
        <f>(I21/G21)</f>
        <v>0.41025641025641024</v>
      </c>
    </row>
    <row r="23" spans="1:8" ht="12.75">
      <c r="A23" s="49"/>
      <c r="B23" s="50"/>
      <c r="C23" s="50"/>
      <c r="D23" s="50"/>
      <c r="E23" s="50"/>
      <c r="F23" s="50"/>
      <c r="G23" s="50"/>
      <c r="H23" s="50"/>
    </row>
  </sheetData>
  <sheetProtection selectLockedCells="1" selectUnlockedCells="1"/>
  <mergeCells count="2">
    <mergeCell ref="A1:G1"/>
    <mergeCell ref="H1:I1"/>
  </mergeCells>
  <conditionalFormatting sqref="K3:K21">
    <cfRule type="cellIs" priority="1" dxfId="0" operator="equal" stopIfTrue="1">
      <formula>"Erreur"</formula>
    </cfRule>
    <cfRule type="cellIs" priority="2" dxfId="1" operator="equal" stopIfTrue="1">
      <formula>"OK"</formula>
    </cfRule>
  </conditionalFormatting>
  <printOptions/>
  <pageMargins left="0.7875" right="0.7875" top="0.39375" bottom="0.5902777777777778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Antony Milanesi</cp:lastModifiedBy>
  <dcterms:modified xsi:type="dcterms:W3CDTF">2022-04-26T16:08:06Z</dcterms:modified>
  <cp:category/>
  <cp:version/>
  <cp:contentType/>
  <cp:contentStatus/>
</cp:coreProperties>
</file>